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yindia-my.sharepoint.com/personal/utkarsh1_goel_in_ey_com/Documents/Desktop/"/>
    </mc:Choice>
  </mc:AlternateContent>
  <xr:revisionPtr revIDLastSave="0" documentId="8_{FB802CD8-6C0D-4AA5-BFE2-C7E2C4CBD0BC}" xr6:coauthVersionLast="47" xr6:coauthVersionMax="47" xr10:uidLastSave="{00000000-0000-0000-0000-000000000000}"/>
  <bookViews>
    <workbookView xWindow="-110" yWindow="-110" windowWidth="19420" windowHeight="10420" xr2:uid="{A0F9C868-A9E5-4BBD-9ABB-B33358DBD96B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J28" i="1"/>
  <c r="I28" i="1"/>
  <c r="H28" i="1"/>
  <c r="F28" i="1"/>
  <c r="E28" i="1"/>
  <c r="N27" i="1"/>
  <c r="O27" i="1" s="1"/>
  <c r="O26" i="1"/>
  <c r="N26" i="1"/>
  <c r="N25" i="1"/>
  <c r="O25" i="1" s="1"/>
  <c r="O24" i="1"/>
  <c r="N24" i="1"/>
  <c r="N23" i="1"/>
  <c r="O23" i="1" s="1"/>
  <c r="O22" i="1"/>
  <c r="N22" i="1"/>
  <c r="N21" i="1"/>
  <c r="O21" i="1" s="1"/>
  <c r="O20" i="1"/>
  <c r="N20" i="1"/>
  <c r="N19" i="1"/>
  <c r="O19" i="1" s="1"/>
  <c r="O18" i="1"/>
  <c r="N18" i="1"/>
  <c r="N17" i="1"/>
  <c r="O17" i="1" s="1"/>
  <c r="O16" i="1"/>
  <c r="N16" i="1"/>
  <c r="N15" i="1"/>
  <c r="O15" i="1" s="1"/>
  <c r="O14" i="1"/>
  <c r="N14" i="1"/>
  <c r="N13" i="1"/>
  <c r="O13" i="1" s="1"/>
  <c r="O12" i="1"/>
  <c r="N12" i="1"/>
  <c r="N11" i="1"/>
  <c r="O11" i="1" s="1"/>
  <c r="O10" i="1"/>
  <c r="N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N9" i="1"/>
  <c r="O9" i="1" s="1"/>
  <c r="B9" i="1"/>
  <c r="O8" i="1"/>
  <c r="N8" i="1"/>
  <c r="N28" i="1" s="1"/>
  <c r="O28" i="1" l="1"/>
</calcChain>
</file>

<file path=xl/sharedStrings.xml><?xml version="1.0" encoding="utf-8"?>
<sst xmlns="http://schemas.openxmlformats.org/spreadsheetml/2006/main" count="145" uniqueCount="46">
  <si>
    <t>Name of the Corporate Debtor</t>
  </si>
  <si>
    <t>Harvest Hotels and Serviced Apartments Private Limited</t>
  </si>
  <si>
    <t>Date of commencement of CIRP</t>
  </si>
  <si>
    <t>List of creditors as on:</t>
  </si>
  <si>
    <t>List of Other creditors, if any, (other than financial creditors and operational creditors)</t>
  </si>
  <si>
    <t>Amount in INR</t>
  </si>
  <si>
    <t>SI No</t>
  </si>
  <si>
    <t>Name of Creditor</t>
  </si>
  <si>
    <t>Details of Claim received</t>
  </si>
  <si>
    <t>Details of claims admitted</t>
  </si>
  <si>
    <t>Amount of Contingent Claims</t>
  </si>
  <si>
    <t>Amount of any mutual dues that may be set off</t>
  </si>
  <si>
    <t>Amount of Claims not admitted</t>
  </si>
  <si>
    <t xml:space="preserve">Amount of Claims under verification </t>
  </si>
  <si>
    <t>Remarks, if any</t>
  </si>
  <si>
    <t>Date of receipt</t>
  </si>
  <si>
    <t>Amount Claimed</t>
  </si>
  <si>
    <t>Amt of Claim Admitted</t>
  </si>
  <si>
    <t>Nature of Claim</t>
  </si>
  <si>
    <t>Amount covered by security interest</t>
  </si>
  <si>
    <t>Amount covered by Guarantee</t>
  </si>
  <si>
    <t>Whether Related Party?</t>
  </si>
  <si>
    <t>% Voting Share in CoC</t>
  </si>
  <si>
    <t>Kaveri Gupta</t>
  </si>
  <si>
    <t>As amount received by CD, pursuant to agreement to sell</t>
  </si>
  <si>
    <t>No</t>
  </si>
  <si>
    <t>NA</t>
  </si>
  <si>
    <t>Nishant Gupta</t>
  </si>
  <si>
    <t>Rajat Gupta</t>
  </si>
  <si>
    <t>Rajiv Gupta</t>
  </si>
  <si>
    <t>Renu Gupta</t>
  </si>
  <si>
    <t>Smriti Gupta</t>
  </si>
  <si>
    <t>Pawan Kumar</t>
  </si>
  <si>
    <t>Poonam</t>
  </si>
  <si>
    <t>Vinita Kashyap</t>
  </si>
  <si>
    <t>Nivedita Krishna Singh</t>
  </si>
  <si>
    <t>Padma Jha</t>
  </si>
  <si>
    <t>Rakesh Kumar Tyagi</t>
  </si>
  <si>
    <t>Anuj Kalra for self and on behalf of Arun Kalra, Aakriti Kalra and Komal Kalra</t>
  </si>
  <si>
    <t>Arbitral Award</t>
  </si>
  <si>
    <t>Abhay Sikri</t>
  </si>
  <si>
    <t>Prateek Sikri</t>
  </si>
  <si>
    <t>Renu Pahwa</t>
  </si>
  <si>
    <t>Sushil Pahwa</t>
  </si>
  <si>
    <t>Note 1</t>
  </si>
  <si>
    <t>Amount rounded off to the nearest Rupee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</si>
</sst>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EYInterstate Light"/>
    </font>
    <font>
      <b/>
      <sz val="10"/>
      <color theme="1"/>
      <name val="EYInterstate Light"/>
    </font>
    <font>
      <b/>
      <i/>
      <sz val="10"/>
      <color theme="1"/>
      <name val="EYInterstate Light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4" fontId="2" fillId="0" borderId="16" xfId="0" applyNumberFormat="1" applyFont="1" applyBorder="1" applyAlignment="1">
      <alignment horizontal="center" vertical="center"/>
    </xf>
    <xf numFmtId="164" fontId="2" fillId="0" borderId="16" xfId="1" applyNumberFormat="1" applyFont="1" applyFill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9" fontId="2" fillId="0" borderId="16" xfId="2" applyFont="1" applyFill="1" applyBorder="1" applyAlignment="1">
      <alignment horizontal="center" vertical="center"/>
    </xf>
    <xf numFmtId="43" fontId="2" fillId="0" borderId="16" xfId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14" fontId="2" fillId="0" borderId="19" xfId="0" applyNumberFormat="1" applyFont="1" applyBorder="1" applyAlignment="1">
      <alignment horizontal="center" vertical="center"/>
    </xf>
    <xf numFmtId="164" fontId="2" fillId="0" borderId="19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3" fontId="2" fillId="0" borderId="19" xfId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14" fontId="2" fillId="0" borderId="13" xfId="0" applyNumberFormat="1" applyFont="1" applyBorder="1" applyAlignment="1">
      <alignment horizontal="center" vertical="center"/>
    </xf>
    <xf numFmtId="164" fontId="2" fillId="0" borderId="13" xfId="1" applyNumberFormat="1" applyFont="1" applyFill="1" applyBorder="1" applyAlignment="1">
      <alignment horizontal="center" vertical="center"/>
    </xf>
    <xf numFmtId="164" fontId="2" fillId="0" borderId="13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9" fontId="2" fillId="0" borderId="12" xfId="2" applyFont="1" applyFill="1" applyBorder="1" applyAlignment="1">
      <alignment horizontal="center" vertical="center"/>
    </xf>
    <xf numFmtId="43" fontId="2" fillId="0" borderId="13" xfId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164" fontId="3" fillId="2" borderId="12" xfId="1" applyNumberFormat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43" fontId="3" fillId="2" borderId="12" xfId="1" applyFont="1" applyFill="1" applyBorder="1" applyAlignment="1">
      <alignment horizontal="center" vertical="center"/>
    </xf>
    <xf numFmtId="9" fontId="3" fillId="2" borderId="12" xfId="2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3" fillId="0" borderId="0" xfId="3" quotePrefix="1" applyNumberFormat="1" applyFont="1" applyFill="1" applyAlignment="1">
      <alignment vertical="center"/>
    </xf>
    <xf numFmtId="164" fontId="2" fillId="0" borderId="0" xfId="3" applyNumberFormat="1" applyFont="1" applyFill="1" applyAlignment="1">
      <alignment vertical="center"/>
    </xf>
    <xf numFmtId="0" fontId="2" fillId="0" borderId="0" xfId="0" applyFont="1" applyAlignment="1">
      <alignment vertical="top" wrapText="1"/>
    </xf>
    <xf numFmtId="164" fontId="3" fillId="0" borderId="0" xfId="3" applyNumberFormat="1" applyFont="1" applyFill="1" applyAlignment="1">
      <alignment vertical="center"/>
    </xf>
    <xf numFmtId="164" fontId="2" fillId="0" borderId="0" xfId="3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</cellXfs>
  <cellStyles count="4">
    <cellStyle name="Comma" xfId="1" builtinId="3"/>
    <cellStyle name="Comma 6" xfId="3" xr:uid="{81579A8A-8A29-46A4-8622-745F55CB85FD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960B-475E-4FB0-A22D-525B665E8E37}">
  <dimension ref="B1:R36"/>
  <sheetViews>
    <sheetView tabSelected="1" zoomScale="55" zoomScaleNormal="55" workbookViewId="0">
      <selection activeCell="J2" sqref="J2"/>
    </sheetView>
  </sheetViews>
  <sheetFormatPr defaultColWidth="8.7265625" defaultRowHeight="14" x14ac:dyDescent="0.35"/>
  <cols>
    <col min="1" max="1" width="2.1796875" style="2" customWidth="1"/>
    <col min="2" max="2" width="6.81640625" style="1" bestFit="1" customWidth="1"/>
    <col min="3" max="3" width="32.453125" style="2" customWidth="1"/>
    <col min="4" max="4" width="22.81640625" style="1" customWidth="1"/>
    <col min="5" max="5" width="15.453125" style="1" bestFit="1" customWidth="1"/>
    <col min="6" max="6" width="17.26953125" style="1" bestFit="1" customWidth="1"/>
    <col min="7" max="7" width="51" style="1" bestFit="1" customWidth="1"/>
    <col min="8" max="8" width="19.26953125" style="1" bestFit="1" customWidth="1"/>
    <col min="9" max="9" width="16.453125" style="1" bestFit="1" customWidth="1"/>
    <col min="10" max="10" width="15" style="1" bestFit="1" customWidth="1"/>
    <col min="11" max="11" width="13.81640625" style="1" bestFit="1" customWidth="1"/>
    <col min="12" max="12" width="12.54296875" style="1" bestFit="1" customWidth="1"/>
    <col min="13" max="13" width="14.81640625" style="1" bestFit="1" customWidth="1"/>
    <col min="14" max="14" width="19.81640625" style="1" bestFit="1" customWidth="1"/>
    <col min="15" max="15" width="14.54296875" style="1" bestFit="1" customWidth="1"/>
    <col min="16" max="16" width="17.54296875" style="1" bestFit="1" customWidth="1"/>
    <col min="17" max="17" width="19.26953125" style="2" customWidth="1"/>
    <col min="18" max="16384" width="8.7265625" style="2"/>
  </cols>
  <sheetData>
    <row r="1" spans="2:18" ht="14.5" thickBot="1" x14ac:dyDescent="0.4"/>
    <row r="2" spans="2:18" ht="42.5" thickBot="1" x14ac:dyDescent="0.4">
      <c r="B2" s="3" t="s">
        <v>0</v>
      </c>
      <c r="C2" s="4"/>
      <c r="D2" s="5" t="s">
        <v>1</v>
      </c>
      <c r="E2" s="6" t="s">
        <v>2</v>
      </c>
      <c r="F2" s="7">
        <v>44841</v>
      </c>
      <c r="G2" s="8" t="s">
        <v>3</v>
      </c>
      <c r="H2" s="9">
        <v>44978</v>
      </c>
      <c r="Q2" s="1"/>
      <c r="R2" s="1"/>
    </row>
    <row r="4" spans="2:18" x14ac:dyDescent="0.35">
      <c r="B4" s="10" t="s">
        <v>4</v>
      </c>
      <c r="C4" s="1"/>
      <c r="P4" s="2"/>
    </row>
    <row r="5" spans="2:18" ht="14.5" thickBot="1" x14ac:dyDescent="0.4">
      <c r="P5" s="11" t="s">
        <v>5</v>
      </c>
    </row>
    <row r="6" spans="2:18" s="10" customFormat="1" x14ac:dyDescent="0.35">
      <c r="B6" s="12" t="s">
        <v>6</v>
      </c>
      <c r="C6" s="13" t="s">
        <v>7</v>
      </c>
      <c r="D6" s="14" t="s">
        <v>8</v>
      </c>
      <c r="E6" s="15"/>
      <c r="F6" s="14" t="s">
        <v>9</v>
      </c>
      <c r="G6" s="16"/>
      <c r="H6" s="16"/>
      <c r="I6" s="16"/>
      <c r="J6" s="16"/>
      <c r="K6" s="15"/>
      <c r="L6" s="17" t="s">
        <v>10</v>
      </c>
      <c r="M6" s="17" t="s">
        <v>11</v>
      </c>
      <c r="N6" s="17" t="s">
        <v>12</v>
      </c>
      <c r="O6" s="17" t="s">
        <v>13</v>
      </c>
      <c r="P6" s="18" t="s">
        <v>14</v>
      </c>
    </row>
    <row r="7" spans="2:18" s="10" customFormat="1" ht="28.5" thickBot="1" x14ac:dyDescent="0.4">
      <c r="B7" s="19"/>
      <c r="C7" s="20"/>
      <c r="D7" s="21" t="s">
        <v>15</v>
      </c>
      <c r="E7" s="21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  <c r="L7" s="23"/>
      <c r="M7" s="23"/>
      <c r="N7" s="23"/>
      <c r="O7" s="23"/>
      <c r="P7" s="24"/>
    </row>
    <row r="8" spans="2:18" x14ac:dyDescent="0.35">
      <c r="B8" s="25">
        <v>1</v>
      </c>
      <c r="C8" s="26" t="s">
        <v>23</v>
      </c>
      <c r="D8" s="27">
        <v>44854</v>
      </c>
      <c r="E8" s="28">
        <v>16549411</v>
      </c>
      <c r="F8" s="29">
        <v>5000000</v>
      </c>
      <c r="G8" s="30" t="s">
        <v>24</v>
      </c>
      <c r="H8" s="30" t="s">
        <v>25</v>
      </c>
      <c r="I8" s="30" t="s">
        <v>25</v>
      </c>
      <c r="J8" s="30" t="s">
        <v>25</v>
      </c>
      <c r="K8" s="31" t="s">
        <v>26</v>
      </c>
      <c r="L8" s="32">
        <v>0</v>
      </c>
      <c r="M8" s="32">
        <v>0</v>
      </c>
      <c r="N8" s="29">
        <f>E8-F8</f>
        <v>11549411</v>
      </c>
      <c r="O8" s="29">
        <f>E8-F8-N8</f>
        <v>0</v>
      </c>
      <c r="P8" s="33"/>
    </row>
    <row r="9" spans="2:18" x14ac:dyDescent="0.35">
      <c r="B9" s="34">
        <f>B8+1</f>
        <v>2</v>
      </c>
      <c r="C9" s="35" t="s">
        <v>27</v>
      </c>
      <c r="D9" s="36">
        <v>44854</v>
      </c>
      <c r="E9" s="37">
        <v>14390044</v>
      </c>
      <c r="F9" s="38">
        <v>5000000</v>
      </c>
      <c r="G9" s="30" t="s">
        <v>24</v>
      </c>
      <c r="H9" s="39" t="s">
        <v>25</v>
      </c>
      <c r="I9" s="39" t="s">
        <v>25</v>
      </c>
      <c r="J9" s="39" t="s">
        <v>25</v>
      </c>
      <c r="K9" s="31" t="s">
        <v>26</v>
      </c>
      <c r="L9" s="40">
        <v>0</v>
      </c>
      <c r="M9" s="40">
        <v>0</v>
      </c>
      <c r="N9" s="38">
        <f t="shared" ref="N9:N27" si="0">E9-F9</f>
        <v>9390044</v>
      </c>
      <c r="O9" s="38">
        <f t="shared" ref="O9:O27" si="1">E9-F9-N9</f>
        <v>0</v>
      </c>
      <c r="P9" s="41"/>
    </row>
    <row r="10" spans="2:18" x14ac:dyDescent="0.35">
      <c r="B10" s="34">
        <f t="shared" ref="B10:B27" si="2">B9+1</f>
        <v>3</v>
      </c>
      <c r="C10" s="35" t="s">
        <v>28</v>
      </c>
      <c r="D10" s="36">
        <v>44854</v>
      </c>
      <c r="E10" s="37">
        <v>14390044</v>
      </c>
      <c r="F10" s="38">
        <v>5000000</v>
      </c>
      <c r="G10" s="30" t="s">
        <v>24</v>
      </c>
      <c r="H10" s="39" t="s">
        <v>25</v>
      </c>
      <c r="I10" s="39" t="s">
        <v>25</v>
      </c>
      <c r="J10" s="39" t="s">
        <v>25</v>
      </c>
      <c r="K10" s="31" t="s">
        <v>26</v>
      </c>
      <c r="L10" s="40">
        <v>0</v>
      </c>
      <c r="M10" s="40">
        <v>0</v>
      </c>
      <c r="N10" s="38">
        <f t="shared" si="0"/>
        <v>9390044</v>
      </c>
      <c r="O10" s="38">
        <f t="shared" si="1"/>
        <v>0</v>
      </c>
      <c r="P10" s="41"/>
    </row>
    <row r="11" spans="2:18" x14ac:dyDescent="0.35">
      <c r="B11" s="34">
        <f t="shared" si="2"/>
        <v>4</v>
      </c>
      <c r="C11" s="35" t="s">
        <v>29</v>
      </c>
      <c r="D11" s="36">
        <v>44854</v>
      </c>
      <c r="E11" s="37">
        <v>14390044</v>
      </c>
      <c r="F11" s="38">
        <v>5000000</v>
      </c>
      <c r="G11" s="30" t="s">
        <v>24</v>
      </c>
      <c r="H11" s="39" t="s">
        <v>25</v>
      </c>
      <c r="I11" s="39" t="s">
        <v>25</v>
      </c>
      <c r="J11" s="39" t="s">
        <v>25</v>
      </c>
      <c r="K11" s="31" t="s">
        <v>26</v>
      </c>
      <c r="L11" s="40">
        <v>0</v>
      </c>
      <c r="M11" s="40">
        <v>0</v>
      </c>
      <c r="N11" s="38">
        <f t="shared" si="0"/>
        <v>9390044</v>
      </c>
      <c r="O11" s="38">
        <f t="shared" si="1"/>
        <v>0</v>
      </c>
      <c r="P11" s="41"/>
    </row>
    <row r="12" spans="2:18" x14ac:dyDescent="0.35">
      <c r="B12" s="34">
        <f t="shared" si="2"/>
        <v>5</v>
      </c>
      <c r="C12" s="35" t="s">
        <v>29</v>
      </c>
      <c r="D12" s="36">
        <v>44854</v>
      </c>
      <c r="E12" s="37">
        <v>13747751</v>
      </c>
      <c r="F12" s="38">
        <v>5000000</v>
      </c>
      <c r="G12" s="30" t="s">
        <v>24</v>
      </c>
      <c r="H12" s="39" t="s">
        <v>25</v>
      </c>
      <c r="I12" s="39" t="s">
        <v>25</v>
      </c>
      <c r="J12" s="39" t="s">
        <v>25</v>
      </c>
      <c r="K12" s="31" t="s">
        <v>26</v>
      </c>
      <c r="L12" s="40">
        <v>0</v>
      </c>
      <c r="M12" s="40">
        <v>0</v>
      </c>
      <c r="N12" s="38">
        <f t="shared" si="0"/>
        <v>8747751</v>
      </c>
      <c r="O12" s="38">
        <f t="shared" si="1"/>
        <v>0</v>
      </c>
      <c r="P12" s="41"/>
    </row>
    <row r="13" spans="2:18" x14ac:dyDescent="0.35">
      <c r="B13" s="34">
        <f t="shared" si="2"/>
        <v>6</v>
      </c>
      <c r="C13" s="35" t="s">
        <v>29</v>
      </c>
      <c r="D13" s="36">
        <v>44854</v>
      </c>
      <c r="E13" s="37">
        <v>16549411</v>
      </c>
      <c r="F13" s="38">
        <v>5000000</v>
      </c>
      <c r="G13" s="30" t="s">
        <v>24</v>
      </c>
      <c r="H13" s="39" t="s">
        <v>25</v>
      </c>
      <c r="I13" s="39" t="s">
        <v>25</v>
      </c>
      <c r="J13" s="39" t="s">
        <v>25</v>
      </c>
      <c r="K13" s="31" t="s">
        <v>26</v>
      </c>
      <c r="L13" s="40">
        <v>0</v>
      </c>
      <c r="M13" s="40">
        <v>0</v>
      </c>
      <c r="N13" s="38">
        <f t="shared" si="0"/>
        <v>11549411</v>
      </c>
      <c r="O13" s="38">
        <f t="shared" si="1"/>
        <v>0</v>
      </c>
      <c r="P13" s="41"/>
    </row>
    <row r="14" spans="2:18" x14ac:dyDescent="0.35">
      <c r="B14" s="34">
        <f t="shared" si="2"/>
        <v>7</v>
      </c>
      <c r="C14" s="35" t="s">
        <v>30</v>
      </c>
      <c r="D14" s="36">
        <v>44854</v>
      </c>
      <c r="E14" s="37">
        <v>15753040</v>
      </c>
      <c r="F14" s="38">
        <v>5000000</v>
      </c>
      <c r="G14" s="30" t="s">
        <v>24</v>
      </c>
      <c r="H14" s="39" t="s">
        <v>25</v>
      </c>
      <c r="I14" s="39" t="s">
        <v>25</v>
      </c>
      <c r="J14" s="39" t="s">
        <v>25</v>
      </c>
      <c r="K14" s="31" t="s">
        <v>26</v>
      </c>
      <c r="L14" s="40">
        <v>0</v>
      </c>
      <c r="M14" s="40">
        <v>0</v>
      </c>
      <c r="N14" s="38">
        <f t="shared" si="0"/>
        <v>10753040</v>
      </c>
      <c r="O14" s="38">
        <f t="shared" si="1"/>
        <v>0</v>
      </c>
      <c r="P14" s="41"/>
    </row>
    <row r="15" spans="2:18" x14ac:dyDescent="0.35">
      <c r="B15" s="34">
        <f t="shared" si="2"/>
        <v>8</v>
      </c>
      <c r="C15" s="35" t="s">
        <v>30</v>
      </c>
      <c r="D15" s="36">
        <v>44854</v>
      </c>
      <c r="E15" s="37">
        <v>16549411</v>
      </c>
      <c r="F15" s="38">
        <v>5000000</v>
      </c>
      <c r="G15" s="30" t="s">
        <v>24</v>
      </c>
      <c r="H15" s="39" t="s">
        <v>25</v>
      </c>
      <c r="I15" s="39" t="s">
        <v>25</v>
      </c>
      <c r="J15" s="39" t="s">
        <v>25</v>
      </c>
      <c r="K15" s="31" t="s">
        <v>26</v>
      </c>
      <c r="L15" s="40">
        <v>0</v>
      </c>
      <c r="M15" s="40">
        <v>0</v>
      </c>
      <c r="N15" s="38">
        <f t="shared" si="0"/>
        <v>11549411</v>
      </c>
      <c r="O15" s="38">
        <f t="shared" si="1"/>
        <v>0</v>
      </c>
      <c r="P15" s="41"/>
    </row>
    <row r="16" spans="2:18" x14ac:dyDescent="0.35">
      <c r="B16" s="34">
        <f t="shared" si="2"/>
        <v>9</v>
      </c>
      <c r="C16" s="35" t="s">
        <v>31</v>
      </c>
      <c r="D16" s="36">
        <v>44854</v>
      </c>
      <c r="E16" s="37">
        <v>16549411</v>
      </c>
      <c r="F16" s="38">
        <v>5000000</v>
      </c>
      <c r="G16" s="30" t="s">
        <v>24</v>
      </c>
      <c r="H16" s="39" t="s">
        <v>25</v>
      </c>
      <c r="I16" s="39" t="s">
        <v>25</v>
      </c>
      <c r="J16" s="39" t="s">
        <v>25</v>
      </c>
      <c r="K16" s="31" t="s">
        <v>26</v>
      </c>
      <c r="L16" s="40">
        <v>0</v>
      </c>
      <c r="M16" s="40">
        <v>0</v>
      </c>
      <c r="N16" s="38">
        <f t="shared" si="0"/>
        <v>11549411</v>
      </c>
      <c r="O16" s="38">
        <f t="shared" si="1"/>
        <v>0</v>
      </c>
      <c r="P16" s="41"/>
    </row>
    <row r="17" spans="2:16" x14ac:dyDescent="0.35">
      <c r="B17" s="34">
        <f t="shared" si="2"/>
        <v>10</v>
      </c>
      <c r="C17" s="35" t="s">
        <v>32</v>
      </c>
      <c r="D17" s="36">
        <v>44889</v>
      </c>
      <c r="E17" s="37">
        <v>14720000</v>
      </c>
      <c r="F17" s="38">
        <v>8000000</v>
      </c>
      <c r="G17" s="30" t="s">
        <v>24</v>
      </c>
      <c r="H17" s="39" t="s">
        <v>25</v>
      </c>
      <c r="I17" s="39" t="s">
        <v>25</v>
      </c>
      <c r="J17" s="39" t="s">
        <v>25</v>
      </c>
      <c r="K17" s="31" t="s">
        <v>26</v>
      </c>
      <c r="L17" s="40">
        <v>0</v>
      </c>
      <c r="M17" s="40">
        <v>0</v>
      </c>
      <c r="N17" s="38">
        <f t="shared" si="0"/>
        <v>6720000</v>
      </c>
      <c r="O17" s="38">
        <f t="shared" si="1"/>
        <v>0</v>
      </c>
      <c r="P17" s="41"/>
    </row>
    <row r="18" spans="2:16" x14ac:dyDescent="0.35">
      <c r="B18" s="34">
        <f t="shared" si="2"/>
        <v>11</v>
      </c>
      <c r="C18" s="35" t="s">
        <v>33</v>
      </c>
      <c r="D18" s="36">
        <v>44889</v>
      </c>
      <c r="E18" s="37">
        <v>11960000</v>
      </c>
      <c r="F18" s="38">
        <v>6500000</v>
      </c>
      <c r="G18" s="30" t="s">
        <v>24</v>
      </c>
      <c r="H18" s="39" t="s">
        <v>25</v>
      </c>
      <c r="I18" s="39" t="s">
        <v>25</v>
      </c>
      <c r="J18" s="39" t="s">
        <v>25</v>
      </c>
      <c r="K18" s="31" t="s">
        <v>26</v>
      </c>
      <c r="L18" s="40">
        <v>0</v>
      </c>
      <c r="M18" s="40">
        <v>0</v>
      </c>
      <c r="N18" s="38">
        <f t="shared" si="0"/>
        <v>5460000</v>
      </c>
      <c r="O18" s="38">
        <f t="shared" si="1"/>
        <v>0</v>
      </c>
      <c r="P18" s="41"/>
    </row>
    <row r="19" spans="2:16" x14ac:dyDescent="0.35">
      <c r="B19" s="34">
        <f t="shared" si="2"/>
        <v>12</v>
      </c>
      <c r="C19" s="35" t="s">
        <v>34</v>
      </c>
      <c r="D19" s="36">
        <v>44889</v>
      </c>
      <c r="E19" s="37">
        <v>21505000</v>
      </c>
      <c r="F19" s="38">
        <v>11500000</v>
      </c>
      <c r="G19" s="30" t="s">
        <v>24</v>
      </c>
      <c r="H19" s="39" t="s">
        <v>25</v>
      </c>
      <c r="I19" s="39" t="s">
        <v>25</v>
      </c>
      <c r="J19" s="39" t="s">
        <v>25</v>
      </c>
      <c r="K19" s="31" t="s">
        <v>26</v>
      </c>
      <c r="L19" s="40">
        <v>0</v>
      </c>
      <c r="M19" s="40">
        <v>0</v>
      </c>
      <c r="N19" s="38">
        <f t="shared" si="0"/>
        <v>10005000</v>
      </c>
      <c r="O19" s="38">
        <f t="shared" si="1"/>
        <v>0</v>
      </c>
      <c r="P19" s="41"/>
    </row>
    <row r="20" spans="2:16" x14ac:dyDescent="0.35">
      <c r="B20" s="34">
        <f t="shared" si="2"/>
        <v>13</v>
      </c>
      <c r="C20" s="35" t="s">
        <v>35</v>
      </c>
      <c r="D20" s="36">
        <v>44889</v>
      </c>
      <c r="E20" s="37">
        <v>5655000</v>
      </c>
      <c r="F20" s="38">
        <v>3000000</v>
      </c>
      <c r="G20" s="30" t="s">
        <v>24</v>
      </c>
      <c r="H20" s="39" t="s">
        <v>25</v>
      </c>
      <c r="I20" s="39" t="s">
        <v>25</v>
      </c>
      <c r="J20" s="39" t="s">
        <v>25</v>
      </c>
      <c r="K20" s="31" t="s">
        <v>26</v>
      </c>
      <c r="L20" s="40">
        <v>0</v>
      </c>
      <c r="M20" s="40">
        <v>0</v>
      </c>
      <c r="N20" s="38">
        <f t="shared" si="0"/>
        <v>2655000</v>
      </c>
      <c r="O20" s="38">
        <f t="shared" si="1"/>
        <v>0</v>
      </c>
      <c r="P20" s="41"/>
    </row>
    <row r="21" spans="2:16" x14ac:dyDescent="0.35">
      <c r="B21" s="34">
        <f t="shared" si="2"/>
        <v>14</v>
      </c>
      <c r="C21" s="35" t="s">
        <v>36</v>
      </c>
      <c r="D21" s="36">
        <v>44889</v>
      </c>
      <c r="E21" s="37">
        <v>4160000</v>
      </c>
      <c r="F21" s="38">
        <v>2000000</v>
      </c>
      <c r="G21" s="30" t="s">
        <v>24</v>
      </c>
      <c r="H21" s="39" t="s">
        <v>25</v>
      </c>
      <c r="I21" s="39" t="s">
        <v>25</v>
      </c>
      <c r="J21" s="39" t="s">
        <v>25</v>
      </c>
      <c r="K21" s="31" t="s">
        <v>26</v>
      </c>
      <c r="L21" s="40">
        <v>0</v>
      </c>
      <c r="M21" s="40">
        <v>0</v>
      </c>
      <c r="N21" s="38">
        <f t="shared" si="0"/>
        <v>2160000</v>
      </c>
      <c r="O21" s="38">
        <f t="shared" si="1"/>
        <v>0</v>
      </c>
      <c r="P21" s="41"/>
    </row>
    <row r="22" spans="2:16" x14ac:dyDescent="0.35">
      <c r="B22" s="34">
        <f t="shared" si="2"/>
        <v>15</v>
      </c>
      <c r="C22" s="35" t="s">
        <v>37</v>
      </c>
      <c r="D22" s="36">
        <v>44889</v>
      </c>
      <c r="E22" s="37">
        <v>1900000</v>
      </c>
      <c r="F22" s="38">
        <v>1000000</v>
      </c>
      <c r="G22" s="30" t="s">
        <v>24</v>
      </c>
      <c r="H22" s="39" t="s">
        <v>25</v>
      </c>
      <c r="I22" s="39" t="s">
        <v>25</v>
      </c>
      <c r="J22" s="39" t="s">
        <v>25</v>
      </c>
      <c r="K22" s="31" t="s">
        <v>26</v>
      </c>
      <c r="L22" s="40">
        <v>0</v>
      </c>
      <c r="M22" s="40">
        <v>0</v>
      </c>
      <c r="N22" s="38">
        <f t="shared" si="0"/>
        <v>900000</v>
      </c>
      <c r="O22" s="38">
        <f t="shared" si="1"/>
        <v>0</v>
      </c>
      <c r="P22" s="41"/>
    </row>
    <row r="23" spans="2:16" ht="45" customHeight="1" x14ac:dyDescent="0.35">
      <c r="B23" s="34">
        <f t="shared" si="2"/>
        <v>16</v>
      </c>
      <c r="C23" s="35" t="s">
        <v>38</v>
      </c>
      <c r="D23" s="36">
        <v>44862</v>
      </c>
      <c r="E23" s="37">
        <v>81712273.969999999</v>
      </c>
      <c r="F23" s="38">
        <v>81712273.969999999</v>
      </c>
      <c r="G23" s="30" t="s">
        <v>39</v>
      </c>
      <c r="H23" s="39" t="s">
        <v>25</v>
      </c>
      <c r="I23" s="39" t="s">
        <v>25</v>
      </c>
      <c r="J23" s="39" t="s">
        <v>25</v>
      </c>
      <c r="K23" s="31" t="s">
        <v>26</v>
      </c>
      <c r="L23" s="40">
        <v>0</v>
      </c>
      <c r="M23" s="40">
        <v>0</v>
      </c>
      <c r="N23" s="38">
        <f t="shared" si="0"/>
        <v>0</v>
      </c>
      <c r="O23" s="38">
        <f t="shared" si="1"/>
        <v>0</v>
      </c>
      <c r="P23" s="41"/>
    </row>
    <row r="24" spans="2:16" x14ac:dyDescent="0.35">
      <c r="B24" s="34">
        <f t="shared" si="2"/>
        <v>17</v>
      </c>
      <c r="C24" s="35" t="s">
        <v>40</v>
      </c>
      <c r="D24" s="36">
        <v>44875</v>
      </c>
      <c r="E24" s="37">
        <v>9394073</v>
      </c>
      <c r="F24" s="38">
        <v>5000000</v>
      </c>
      <c r="G24" s="30" t="s">
        <v>24</v>
      </c>
      <c r="H24" s="39" t="s">
        <v>25</v>
      </c>
      <c r="I24" s="39" t="s">
        <v>25</v>
      </c>
      <c r="J24" s="39" t="s">
        <v>25</v>
      </c>
      <c r="K24" s="31" t="s">
        <v>26</v>
      </c>
      <c r="L24" s="40">
        <v>0</v>
      </c>
      <c r="M24" s="40">
        <v>0</v>
      </c>
      <c r="N24" s="38">
        <f t="shared" si="0"/>
        <v>4394073</v>
      </c>
      <c r="O24" s="38">
        <f t="shared" si="1"/>
        <v>0</v>
      </c>
      <c r="P24" s="41"/>
    </row>
    <row r="25" spans="2:16" x14ac:dyDescent="0.35">
      <c r="B25" s="34">
        <f t="shared" si="2"/>
        <v>18</v>
      </c>
      <c r="C25" s="35" t="s">
        <v>41</v>
      </c>
      <c r="D25" s="36">
        <v>44875</v>
      </c>
      <c r="E25" s="37">
        <v>9394073</v>
      </c>
      <c r="F25" s="38">
        <v>5000000</v>
      </c>
      <c r="G25" s="30" t="s">
        <v>24</v>
      </c>
      <c r="H25" s="39" t="s">
        <v>25</v>
      </c>
      <c r="I25" s="39" t="s">
        <v>25</v>
      </c>
      <c r="J25" s="39" t="s">
        <v>25</v>
      </c>
      <c r="K25" s="31" t="s">
        <v>26</v>
      </c>
      <c r="L25" s="40">
        <v>0</v>
      </c>
      <c r="M25" s="40">
        <v>0</v>
      </c>
      <c r="N25" s="38">
        <f t="shared" si="0"/>
        <v>4394073</v>
      </c>
      <c r="O25" s="38">
        <f t="shared" si="1"/>
        <v>0</v>
      </c>
      <c r="P25" s="41"/>
    </row>
    <row r="26" spans="2:16" x14ac:dyDescent="0.35">
      <c r="B26" s="34">
        <f t="shared" si="2"/>
        <v>19</v>
      </c>
      <c r="C26" s="35" t="s">
        <v>42</v>
      </c>
      <c r="D26" s="36">
        <v>44875</v>
      </c>
      <c r="E26" s="37">
        <v>8959800</v>
      </c>
      <c r="F26" s="38">
        <v>5000000</v>
      </c>
      <c r="G26" s="30" t="s">
        <v>24</v>
      </c>
      <c r="H26" s="39" t="s">
        <v>25</v>
      </c>
      <c r="I26" s="39" t="s">
        <v>25</v>
      </c>
      <c r="J26" s="39" t="s">
        <v>25</v>
      </c>
      <c r="K26" s="31" t="s">
        <v>26</v>
      </c>
      <c r="L26" s="40">
        <v>0</v>
      </c>
      <c r="M26" s="40">
        <v>0</v>
      </c>
      <c r="N26" s="38">
        <f t="shared" si="0"/>
        <v>3959800</v>
      </c>
      <c r="O26" s="38">
        <f t="shared" si="1"/>
        <v>0</v>
      </c>
      <c r="P26" s="41"/>
    </row>
    <row r="27" spans="2:16" ht="14.5" thickBot="1" x14ac:dyDescent="0.4">
      <c r="B27" s="42">
        <f t="shared" si="2"/>
        <v>20</v>
      </c>
      <c r="C27" s="43" t="s">
        <v>43</v>
      </c>
      <c r="D27" s="44">
        <v>44881</v>
      </c>
      <c r="E27" s="45">
        <v>21196142</v>
      </c>
      <c r="F27" s="46">
        <v>10000000</v>
      </c>
      <c r="G27" s="47" t="s">
        <v>24</v>
      </c>
      <c r="H27" s="48" t="s">
        <v>25</v>
      </c>
      <c r="I27" s="48" t="s">
        <v>25</v>
      </c>
      <c r="J27" s="48" t="s">
        <v>25</v>
      </c>
      <c r="K27" s="49" t="s">
        <v>26</v>
      </c>
      <c r="L27" s="50">
        <v>0</v>
      </c>
      <c r="M27" s="50">
        <v>0</v>
      </c>
      <c r="N27" s="46">
        <f t="shared" si="0"/>
        <v>11196142</v>
      </c>
      <c r="O27" s="46">
        <f t="shared" si="1"/>
        <v>0</v>
      </c>
      <c r="P27" s="51"/>
    </row>
    <row r="28" spans="2:16" s="10" customFormat="1" ht="14.5" thickBot="1" x14ac:dyDescent="0.4">
      <c r="B28" s="52"/>
      <c r="C28" s="53"/>
      <c r="D28" s="54"/>
      <c r="E28" s="55">
        <f>SUM(E8:E27)</f>
        <v>329424928.97000003</v>
      </c>
      <c r="F28" s="55">
        <f>SUM(F8:F27)</f>
        <v>183712273.97</v>
      </c>
      <c r="G28" s="56"/>
      <c r="H28" s="57">
        <f>SUM(H8:H27)</f>
        <v>0</v>
      </c>
      <c r="I28" s="57">
        <f>SUM(I8:I27)</f>
        <v>0</v>
      </c>
      <c r="J28" s="57">
        <f>SUM(J8:J27)</f>
        <v>0</v>
      </c>
      <c r="K28" s="58"/>
      <c r="L28" s="55">
        <f t="shared" ref="L28:M28" si="3">SUM(L8:L27)</f>
        <v>0</v>
      </c>
      <c r="M28" s="55">
        <f t="shared" si="3"/>
        <v>0</v>
      </c>
      <c r="N28" s="55">
        <f>SUM(N8:N27)</f>
        <v>145712655</v>
      </c>
      <c r="O28" s="55">
        <f>SUM(O8:O27)</f>
        <v>0</v>
      </c>
      <c r="P28" s="59"/>
    </row>
    <row r="29" spans="2:16" x14ac:dyDescent="0.35">
      <c r="B29" s="60" t="s">
        <v>44</v>
      </c>
      <c r="C29" s="61" t="s">
        <v>45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</row>
    <row r="30" spans="2:16" x14ac:dyDescent="0.35">
      <c r="B30" s="63"/>
      <c r="C30" s="64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</row>
    <row r="31" spans="2:16" ht="20.149999999999999" customHeight="1" x14ac:dyDescent="0.35"/>
    <row r="36" spans="5:18" x14ac:dyDescent="0.35"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</row>
  </sheetData>
  <mergeCells count="11">
    <mergeCell ref="M6:M7"/>
    <mergeCell ref="N6:N7"/>
    <mergeCell ref="O6:O7"/>
    <mergeCell ref="P6:P7"/>
    <mergeCell ref="E36:R36"/>
    <mergeCell ref="B2:C2"/>
    <mergeCell ref="B6:B7"/>
    <mergeCell ref="C6:C7"/>
    <mergeCell ref="D6:E6"/>
    <mergeCell ref="F6:K6"/>
    <mergeCell ref="L6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Utkarsh Goel</dc:creator>
  <cp:lastModifiedBy>Utkarsh Goel</cp:lastModifiedBy>
  <dcterms:created xsi:type="dcterms:W3CDTF">2023-03-13T07:54:48Z</dcterms:created>
  <dcterms:modified xsi:type="dcterms:W3CDTF">2023-03-13T07:55:25Z</dcterms:modified>
</cp:coreProperties>
</file>